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ingaben" sheetId="1" state="visible" r:id="rId1"/>
    <sheet xmlns:r="http://schemas.openxmlformats.org/officeDocument/2006/relationships" name="Ergebnis" sheetId="2" state="visible" r:id="rId2"/>
    <sheet xmlns:r="http://schemas.openxmlformats.org/officeDocument/2006/relationships" name="Zeit bis zum ersten Gespräch" sheetId="3" state="visible" r:id="rId3"/>
  </sheets>
  <definedNames>
    <definedName name="_xlnm._FilterDatabase" localSheetId="0" hidden="1">'Eingaben'!$A$7:$D$20</definedName>
    <definedName name="_xlnm._FilterDatabase" localSheetId="1" hidden="1">'Ergebnis'!$A$6:$C$24</definedName>
    <definedName name="_xlnm._FilterDatabase" localSheetId="2" hidden="1">'Zeit bis zum ersten Gespräch'!$A$6:$E$12</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161C50"/>
      <sz val="14"/>
    </font>
    <font>
      <color rgb="00626987"/>
      <sz val="8"/>
    </font>
    <font>
      <i val="1"/>
      <color rgb="002B3654"/>
    </font>
    <font>
      <b val="1"/>
      <color rgb="00FFFFFF"/>
    </font>
  </fonts>
  <fills count="3">
    <fill>
      <patternFill/>
    </fill>
    <fill>
      <patternFill patternType="gray125"/>
    </fill>
    <fill>
      <patternFill patternType="solid">
        <fgColor rgb="00161C50"/>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3"/>
  <sheetViews>
    <sheetView workbookViewId="0">
      <pane ySplit="7" topLeftCell="A8" activePane="bottomLeft" state="frozen"/>
      <selection pane="bottomLeft" activeCell="A1" sqref="A1"/>
    </sheetView>
  </sheetViews>
  <sheetFormatPr baseColWidth="8" defaultRowHeight="15"/>
  <cols>
    <col width="60" customWidth="1" min="1" max="1"/>
    <col width="12" customWidth="1" min="2" max="2"/>
    <col width="28" customWidth="1" min="3" max="3"/>
    <col width="96" customWidth="1" min="4" max="4"/>
  </cols>
  <sheetData>
    <row r="1">
      <c r="A1" s="1" t="inlineStr">
        <is>
          <t>Vollkosten-Rechner: Vertriebsmitarbeiter oder externes System</t>
        </is>
      </c>
    </row>
    <row r="2">
      <c r="A2" s="2" t="inlineStr">
        <is>
          <t>saleswise.io · Christoph Weingärtner, Neukunden-System 90 · Stand Oktober 2026</t>
        </is>
      </c>
    </row>
    <row r="4">
      <c r="A4" s="3" t="inlineStr">
        <is>
          <t>Trag deine Zahlen in Spalte B ein. Alles, was mit „Annahme“ oder „Einschätzung“ gekennzeichnet ist, stammt aus der Beispielrechnung im Artikel und ist kein Messwert: Annahme, bitte prüfen.</t>
        </is>
      </c>
    </row>
    <row r="5">
      <c r="A5" s="3" t="inlineStr">
        <is>
          <t>Voreingestellt ist ein Außendienstmitarbeiter (Stepstone-Median 48.800 Euro). Für einen Sales Development Representative (SDR) trägst du zum Beispiel 41.100 Euro Gehalt und 0 Euro Dienstwagen ein.</t>
        </is>
      </c>
    </row>
    <row r="6">
      <c r="A6" s="3" t="inlineStr">
        <is>
          <t>Belegt sind nur das Gehalt (Stepstone, Stand Oktober 2026) und die Arbeitgeberanteile (TK, BMG, DGUV, Stand 2026). Das Ergebnis steht im Blatt „Ergebnis“, die Zeitachse im Blatt „Zeit bis zum ersten Gespräch“.</t>
        </is>
      </c>
    </row>
    <row r="7">
      <c r="A7" s="4" t="inlineStr">
        <is>
          <t>Posten</t>
        </is>
      </c>
      <c r="B7" s="4" t="inlineStr">
        <is>
          <t>Wert</t>
        </is>
      </c>
      <c r="C7" s="4" t="inlineStr">
        <is>
          <t>Einheit</t>
        </is>
      </c>
      <c r="D7" s="4" t="inlineStr">
        <is>
          <t>Grundlage</t>
        </is>
      </c>
    </row>
    <row r="8">
      <c r="A8" s="5" t="inlineStr">
        <is>
          <t>Bruttogehalt fix</t>
        </is>
      </c>
      <c r="B8" s="5" t="n">
        <v>48800</v>
      </c>
      <c r="C8" s="5" t="inlineStr">
        <is>
          <t>Euro je Jahr</t>
        </is>
      </c>
      <c r="D8" s="5" t="inlineStr">
        <is>
          <t>Stepstone-Gehaltsplaner, Median Außendienstmitarbeiter, Stand Oktober 2026 (Innendienst 38.800, SDR Junior 41.100, Vertriebsmitarbeiter allgemein 41.500, Vertriebsleiter 72.100)</t>
        </is>
      </c>
    </row>
    <row r="9">
      <c r="A9" s="5" t="inlineStr">
        <is>
          <t>Variabler Anteil bei Zielerreichung</t>
        </is>
      </c>
      <c r="B9" s="5" t="n">
        <v>0</v>
      </c>
      <c r="C9" s="5" t="inlineStr">
        <is>
          <t>Euro je Jahr</t>
        </is>
      </c>
      <c r="D9" s="5" t="inlineStr">
        <is>
          <t>Annahme, bitte prüfen. Im Stepstone-Median nicht getrennt ausgewiesen; trag den Zielbonus deiner Stelle ein. Für erfahrene Außendienstler im B2B nennt der Artikel 50.000 bis 60.000 Euro Zielgehalt insgesamt</t>
        </is>
      </c>
    </row>
    <row r="10">
      <c r="A10" s="5" t="inlineStr">
        <is>
          <t>Arbeitgeberanteile, Umlagen, Berufsgenossenschaft</t>
        </is>
      </c>
      <c r="B10" s="5" t="n">
        <v>22.8</v>
      </c>
      <c r="C10" s="5" t="inlineStr">
        <is>
          <t>Prozent auf das Bruttogehalt</t>
        </is>
      </c>
      <c r="D10" s="5" t="inlineStr">
        <is>
          <t>Rentenversicherung 9,3, Arbeitslosenversicherung 1,3, Krankenversicherung 7,3 plus 1,45 Zusatzbeitrag, Pflegeversicherung 1,8 (Sachsen 1,3), Insolvenzgeldumlage 0,15, Umlage U2 0,44, Berufsgenossenschaft 1,08; Quellen TK, BMG, DGUV, Stand 2026; Rechenweg im Artikel. Kleinere Betriebe zahlen zusätzlich U1</t>
        </is>
      </c>
    </row>
    <row r="11">
      <c r="A11" s="5" t="inlineStr">
        <is>
          <t>Dienstwagen (Leasing, Versicherung, Kraftstoff)</t>
        </is>
      </c>
      <c r="B11" s="5" t="n">
        <v>700</v>
      </c>
      <c r="C11" s="5" t="inlineStr">
        <is>
          <t>Euro je Monat</t>
        </is>
      </c>
      <c r="D11" s="5" t="inlineStr">
        <is>
          <t>Annahme, bitte prüfen (0 bei Innendienst oder SDR)</t>
        </is>
      </c>
    </row>
    <row r="12">
      <c r="A12" s="5" t="inlineStr">
        <is>
          <t>Werkzeuge (CRM, Telefonie, Datenquellen, Laptop, Handy)</t>
        </is>
      </c>
      <c r="B12" s="5" t="n">
        <v>300</v>
      </c>
      <c r="C12" s="5" t="inlineStr">
        <is>
          <t>Euro je Monat</t>
        </is>
      </c>
      <c r="D12" s="5" t="inlineStr">
        <is>
          <t>Annahme, bitte prüfen</t>
        </is>
      </c>
    </row>
    <row r="13">
      <c r="A13" s="5" t="inlineStr">
        <is>
          <t>Arbeitsplatz und Verwaltung</t>
        </is>
      </c>
      <c r="B13" s="5" t="n">
        <v>250</v>
      </c>
      <c r="C13" s="5" t="inlineStr">
        <is>
          <t>Euro je Monat</t>
        </is>
      </c>
      <c r="D13" s="5" t="inlineStr">
        <is>
          <t>Annahme, bitte prüfen</t>
        </is>
      </c>
    </row>
    <row r="14">
      <c r="A14" s="5" t="inlineStr">
        <is>
          <t>Personalsuche (Anzeigen, Gespräche, eigene Zeit)</t>
        </is>
      </c>
      <c r="B14" s="5" t="n">
        <v>5000</v>
      </c>
      <c r="C14" s="5" t="inlineStr">
        <is>
          <t>Euro einmalig</t>
        </is>
      </c>
      <c r="D14" s="5" t="inlineStr">
        <is>
          <t>Annahme, bitte prüfen; mit Personalberater deutlich mehr</t>
        </is>
      </c>
    </row>
    <row r="15">
      <c r="A15" s="5" t="inlineStr">
        <is>
          <t>Führungsaufwand und Einarbeitung (Zeit von Führung und Kollegen, Schulung)</t>
        </is>
      </c>
      <c r="B15" s="5" t="n">
        <v>4000</v>
      </c>
      <c r="C15" s="5" t="inlineStr">
        <is>
          <t>Euro im ersten Jahr</t>
        </is>
      </c>
      <c r="D15" s="5" t="inlineStr">
        <is>
          <t>Annahme, bitte prüfen. Zum Vergleich aus dem SDR-Artikel: 2 Stunden je Woche einer Führungskraft zu 60 Euro, rund 5.800 Euro im Jahr</t>
        </is>
      </c>
    </row>
    <row r="16">
      <c r="A16" s="5" t="inlineStr">
        <is>
          <t>Einarbeitung bis zu den ersten eigenen qualifizierten Gesprächen</t>
        </is>
      </c>
      <c r="B16" s="5" t="n">
        <v>3</v>
      </c>
      <c r="C16" s="5" t="inlineStr">
        <is>
          <t>Monate</t>
        </is>
      </c>
      <c r="D16" s="5" t="inlineStr">
        <is>
          <t>Einschätzung, bitte prüfen (zwei bis drei Monate; volle Leistung nach rund sechs Monaten)</t>
        </is>
      </c>
    </row>
    <row r="17">
      <c r="A17" s="5" t="inlineStr">
        <is>
          <t>Erwartete qualifizierte Erstgespräche im ersten Jahr</t>
        </is>
      </c>
      <c r="B17" s="5" t="n">
        <v>30</v>
      </c>
      <c r="C17" s="5" t="inlineStr">
        <is>
          <t>Gespräche</t>
        </is>
      </c>
      <c r="D17" s="5" t="inlineStr">
        <is>
          <t>Annahme, bitte prüfen</t>
        </is>
      </c>
    </row>
    <row r="18">
      <c r="A18" s="5" t="inlineStr">
        <is>
          <t>Pilotpreis externes System</t>
        </is>
      </c>
      <c r="B18" s="5" t="n">
        <v>16600</v>
      </c>
      <c r="C18" s="5" t="inlineStr">
        <is>
          <t>Euro netto</t>
        </is>
      </c>
      <c r="D18" s="5" t="inlineStr">
        <is>
          <t>SalesWise Neukunden-System 90: 4.900 Euro Einrichtung plus dreimal 3.900 Euro, Stand Oktober 2026</t>
        </is>
      </c>
    </row>
    <row r="19">
      <c r="A19" s="5" t="inlineStr">
        <is>
          <t>Garantierte qualifizierte Erstgespräche im Pilot</t>
        </is>
      </c>
      <c r="B19" s="5" t="n">
        <v>10</v>
      </c>
      <c r="C19" s="5" t="inlineStr">
        <is>
          <t>Gespräche</t>
        </is>
      </c>
      <c r="D19" s="5" t="inlineStr">
        <is>
          <t>SalesWise: in 90 Tagen, sonst Weiterarbeit ohne Honorar, bis die Zahl steht</t>
        </is>
      </c>
    </row>
    <row r="20">
      <c r="A20" s="5" t="inlineStr">
        <is>
          <t>Dauer des Piloten</t>
        </is>
      </c>
      <c r="B20" s="5" t="n">
        <v>3</v>
      </c>
      <c r="C20" s="5" t="inlineStr">
        <is>
          <t>Monate</t>
        </is>
      </c>
      <c r="D20" s="5" t="inlineStr">
        <is>
          <t>SalesWise: 90 Tage ab Kickoff, Einrichtung in den ersten beiden Wochen zählt mit</t>
        </is>
      </c>
    </row>
    <row r="22">
      <c r="A22" s="3" t="inlineStr">
        <is>
          <t>Qualifiziert heißt: Entscheider oder Budgetverantwortlicher, passendes Unternehmen, konkreter Anlass, Termin wahrgenommen. Wer nicht erscheint, zählt nicht. Nach dieser Zählweise solltest du auch die erwarteten Gespräche deines Mitarbeiters schätzen.</t>
        </is>
      </c>
    </row>
    <row r="23">
      <c r="A23" s="3" t="inlineStr">
        <is>
          <t>Ausführlich im Artikel: https://saleswise.io/blog/vertriebsmitarbeiter-kosten/ · SDR im Detail: https://saleswise.io/blog/sales-development-representative/ · Kosten je Neukunde: https://saleswise.io/blog/customer-acquisition-cost-b2b/</t>
        </is>
      </c>
    </row>
  </sheetData>
  <autoFilter ref="A7:D20"/>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0"/>
  <sheetViews>
    <sheetView workbookViewId="0">
      <pane ySplit="6" topLeftCell="A7" activePane="bottomLeft" state="frozen"/>
      <selection pane="bottomLeft" activeCell="A1" sqref="A1"/>
    </sheetView>
  </sheetViews>
  <sheetFormatPr baseColWidth="8" defaultRowHeight="15"/>
  <cols>
    <col width="62" customWidth="1" min="1" max="1"/>
    <col width="14" customWidth="1" min="2" max="2"/>
    <col width="58" customWidth="1" min="3" max="3"/>
  </cols>
  <sheetData>
    <row r="1">
      <c r="A1" s="1" t="inlineStr">
        <is>
          <t>Vollkosten-Rechner: Vertriebsmitarbeiter oder externes System</t>
        </is>
      </c>
    </row>
    <row r="2">
      <c r="A2" s="2" t="inlineStr">
        <is>
          <t>saleswise.io · Christoph Weingärtner, Neukunden-System 90 · Stand Oktober 2026</t>
        </is>
      </c>
    </row>
    <row r="4">
      <c r="A4" s="3" t="inlineStr">
        <is>
          <t>Alle Werte rechnen sich aus dem Blatt „Eingaben“. Ändere dort, nicht hier.</t>
        </is>
      </c>
    </row>
    <row r="5">
      <c r="A5" s="3" t="inlineStr">
        <is>
          <t>Mit den Voreinstellungen ergibt sich die Beispielrechnung aus dem Artikel: rund 83.900 Euro Vollkosten im ersten Jahr für einen Außendienstmitarbeiter, Faktor 1,7 zum Gehalt, rund 2.800 Euro je Erstgespräch bei 30 Gesprächen.</t>
        </is>
      </c>
    </row>
    <row r="6">
      <c r="A6" s="4" t="inlineStr">
        <is>
          <t>Kennzahl</t>
        </is>
      </c>
      <c r="B6" s="4" t="inlineStr">
        <is>
          <t>Wert</t>
        </is>
      </c>
      <c r="C6" s="4" t="inlineStr">
        <is>
          <t>Rechenweg</t>
        </is>
      </c>
    </row>
    <row r="7">
      <c r="A7" s="5" t="inlineStr">
        <is>
          <t>Bruttogehalt gesamt (fix plus variabel)</t>
        </is>
      </c>
      <c r="B7" s="5">
        <f>Eingaben!B8+Eingaben!B9</f>
        <v/>
      </c>
      <c r="C7" s="5" t="inlineStr">
        <is>
          <t>Gehalt plus variabler Anteil</t>
        </is>
      </c>
    </row>
    <row r="8">
      <c r="A8" s="5" t="inlineStr">
        <is>
          <t>Arbeitgeberanteile, Umlagen, Berufsgenossenschaft</t>
        </is>
      </c>
      <c r="B8" s="5">
        <f>ROUND(B7*Eingaben!B10/100,0)</f>
        <v/>
      </c>
      <c r="C8" s="5" t="inlineStr">
        <is>
          <t>Bruttogehalt mal Prozentsatz</t>
        </is>
      </c>
    </row>
    <row r="9">
      <c r="A9" s="5" t="inlineStr">
        <is>
          <t>Dienstwagen im Jahr</t>
        </is>
      </c>
      <c r="B9" s="5">
        <f>Eingaben!B11*12</f>
        <v/>
      </c>
      <c r="C9" s="5" t="inlineStr">
        <is>
          <t>Monatsbetrag mal 12</t>
        </is>
      </c>
    </row>
    <row r="10">
      <c r="A10" s="5" t="inlineStr">
        <is>
          <t>Werkzeuge im Jahr</t>
        </is>
      </c>
      <c r="B10" s="5">
        <f>Eingaben!B12*12</f>
        <v/>
      </c>
      <c r="C10" s="5" t="inlineStr">
        <is>
          <t>Monatsbetrag mal 12</t>
        </is>
      </c>
    </row>
    <row r="11">
      <c r="A11" s="5" t="inlineStr">
        <is>
          <t>Arbeitsplatz und Verwaltung im Jahr</t>
        </is>
      </c>
      <c r="B11" s="5">
        <f>Eingaben!B13*12</f>
        <v/>
      </c>
      <c r="C11" s="5" t="inlineStr">
        <is>
          <t>Monatsbetrag mal 12</t>
        </is>
      </c>
    </row>
    <row r="12">
      <c r="A12" s="5" t="inlineStr">
        <is>
          <t>Personalsuche</t>
        </is>
      </c>
      <c r="B12" s="5">
        <f>Eingaben!B14</f>
        <v/>
      </c>
      <c r="C12" s="5" t="inlineStr">
        <is>
          <t>einmalig</t>
        </is>
      </c>
    </row>
    <row r="13">
      <c r="A13" s="5" t="inlineStr">
        <is>
          <t>Führungsaufwand und Einarbeitung</t>
        </is>
      </c>
      <c r="B13" s="5">
        <f>Eingaben!B15</f>
        <v/>
      </c>
      <c r="C13" s="5" t="inlineStr">
        <is>
          <t>im ersten Jahr</t>
        </is>
      </c>
    </row>
    <row r="14">
      <c r="A14" s="5" t="inlineStr">
        <is>
          <t>Vollkosten im ersten Jahr (Summe)</t>
        </is>
      </c>
      <c r="B14" s="5">
        <f>SUM(B7:B13)</f>
        <v/>
      </c>
      <c r="C14" s="5" t="inlineStr">
        <is>
          <t>Summe der sieben Zeilen oben</t>
        </is>
      </c>
    </row>
    <row r="15">
      <c r="A15" s="5" t="inlineStr">
        <is>
          <t>Faktor zum Bruttogehalt</t>
        </is>
      </c>
      <c r="B15" s="5">
        <f>IFERROR(ROUND(B14/B7,2),"")</f>
        <v/>
      </c>
      <c r="C15" s="5" t="inlineStr">
        <is>
          <t>Vollkosten geteilt durch Bruttogehalt</t>
        </is>
      </c>
    </row>
    <row r="16">
      <c r="A16" s="5" t="inlineStr">
        <is>
          <t>Vollkosten je Monat</t>
        </is>
      </c>
      <c r="B16" s="5">
        <f>ROUND(B14/12,0)</f>
        <v/>
      </c>
      <c r="C16" s="5" t="inlineStr">
        <is>
          <t>Vollkosten geteilt durch 12</t>
        </is>
      </c>
    </row>
    <row r="17">
      <c r="A17" s="5" t="inlineStr">
        <is>
          <t>Produktive Monate im ersten Jahr</t>
        </is>
      </c>
      <c r="B17" s="5">
        <f>12-Eingaben!B16</f>
        <v/>
      </c>
      <c r="C17" s="5" t="inlineStr">
        <is>
          <t>12 minus Monate Einarbeitung</t>
        </is>
      </c>
    </row>
    <row r="18">
      <c r="A18" s="5" t="inlineStr">
        <is>
          <t>Vollkosten je produktivem Monat</t>
        </is>
      </c>
      <c r="B18" s="5">
        <f>IFERROR(ROUND(B14/B17,0),"")</f>
        <v/>
      </c>
      <c r="C18" s="5" t="inlineStr">
        <is>
          <t>Vollkosten geteilt durch produktive Monate</t>
        </is>
      </c>
    </row>
    <row r="19">
      <c r="A19" s="5" t="inlineStr">
        <is>
          <t>Kosten je qualifiziertem Erstgespräch (Mitarbeiter, erstes Jahr)</t>
        </is>
      </c>
      <c r="B19" s="5">
        <f>IFERROR(ROUND(B14/Eingaben!B17,0),"")</f>
        <v/>
      </c>
      <c r="C19" s="5" t="inlineStr">
        <is>
          <t>Vollkosten geteilt durch erwartete Gespräche</t>
        </is>
      </c>
    </row>
    <row r="20">
      <c r="A20" s="5" t="inlineStr">
        <is>
          <t>Kosten des Mitarbeiters für die Dauer des Piloten</t>
        </is>
      </c>
      <c r="B20" s="5">
        <f>ROUND(B14/12*Eingaben!B20,0)</f>
        <v/>
      </c>
      <c r="C20" s="5" t="inlineStr">
        <is>
          <t>Vollkosten je Monat mal Pilotdauer</t>
        </is>
      </c>
    </row>
    <row r="21">
      <c r="A21" s="5" t="inlineStr">
        <is>
          <t>Externes System: Preis je garantiertem Erstgespräch</t>
        </is>
      </c>
      <c r="B21" s="5">
        <f>IFERROR(ROUND(Eingaben!B18/Eingaben!B19,0),"")</f>
        <v/>
      </c>
      <c r="C21" s="5" t="inlineStr">
        <is>
          <t>Pilotpreis geteilt durch garantierte Gespräche</t>
        </is>
      </c>
    </row>
    <row r="22">
      <c r="A22" s="5" t="inlineStr">
        <is>
          <t>Differenz je Erstgespräch (Mitarbeiter minus System)</t>
        </is>
      </c>
      <c r="B22" s="5">
        <f>IF(OR(B19="",B21=""),"",B19-B21)</f>
        <v/>
      </c>
      <c r="C22" s="5" t="inlineStr">
        <is>
          <t>positiv: der Mitarbeiter ist je Gespräch teurer</t>
        </is>
      </c>
    </row>
    <row r="23">
      <c r="A23" s="5" t="inlineStr">
        <is>
          <t>Differenz für die Pilotdauer (Mitarbeiter minus System)</t>
        </is>
      </c>
      <c r="B23" s="5">
        <f>B20-Eingaben!B18</f>
        <v/>
      </c>
      <c r="C23" s="5" t="inlineStr">
        <is>
          <t>Mitarbeiterkosten in der Pilotdauer minus Pilotpreis</t>
        </is>
      </c>
    </row>
    <row r="24">
      <c r="A24" s="5" t="inlineStr">
        <is>
          <t>Gespräche im Jahr, ab denen der Mitarbeiter je Gespräch günstiger ist</t>
        </is>
      </c>
      <c r="B24" s="5">
        <f>IF(OR(B21="",B21=0),"",ROUNDUP(B14/B21,0))</f>
        <v/>
      </c>
      <c r="C24" s="5" t="inlineStr">
        <is>
          <t>Vollkosten geteilt durch den Preis je garantiertem Gespräch, aufgerundet</t>
        </is>
      </c>
    </row>
    <row r="26">
      <c r="A26" s="3" t="inlineStr">
        <is>
          <t>Was die Rechnung nicht zeigt: die Zeit ohne Ergebnis (Blatt „Zeit bis zum ersten Gespräch“) und die Fluktuation. Geht die Person nach 18 Monaten (Annahme), zahlst du Personalsuche und Einarbeitung ein zweites Mal und hast wieder Monate ohne Gespräche.</t>
        </is>
      </c>
    </row>
    <row r="27">
      <c r="A27" s="3" t="inlineStr">
        <is>
          <t>Der Vergleich gilt nur für die eine Aufgabe, die beide lösen sollen: Erstgespräche mit den richtigen Entscheidern. Verhandlung, Abschluss und Bestandskunden bleiben beim Menschen; das externe System ersetzt ihn nicht.</t>
        </is>
      </c>
    </row>
    <row r="28">
      <c r="A28" s="3" t="inlineStr">
        <is>
          <t>Beim Pilot sind die Gespräche garantiert, den Abschluss machst du. Danach entscheidest du: Betrieb ab 2.900 Euro je Monat, monatlich kündbar, Übergabe des Systems für 7.900 Euro oder Schluss (Stand Oktober 2026).</t>
        </is>
      </c>
    </row>
    <row r="29">
      <c r="A29" s="3" t="inlineStr">
        <is>
          <t>Einstellen, wenn du mehr Gespräche hast, als dein Team führen kann. Auslagern, wenn der Engpass die Gespräche sind. Beides, wenn ein guter Vertriebler einen leeren Kalender hat.</t>
        </is>
      </c>
    </row>
    <row r="30">
      <c r="A30" s="3" t="inlineStr">
        <is>
          <t>Was zehn Gespräche bei deinem Auftragswert und deiner Abschlussquote wert sind: https://saleswise.io/#rechnung · Erstgespräch-Check (30 Minuten, kostenlos): https://saleswise.io/#check</t>
        </is>
      </c>
    </row>
  </sheetData>
  <autoFilter ref="A6:C2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6"/>
  <sheetViews>
    <sheetView workbookViewId="0">
      <pane ySplit="6" topLeftCell="A7" activePane="bottomLeft" state="frozen"/>
      <selection pane="bottomLeft" activeCell="A1" sqref="A1"/>
    </sheetView>
  </sheetViews>
  <sheetFormatPr baseColWidth="8" defaultRowHeight="15"/>
  <cols>
    <col width="58" customWidth="1" min="1" max="1"/>
    <col width="34" customWidth="1" min="2" max="2"/>
    <col width="52" customWidth="1" min="3" max="3"/>
    <col width="16" customWidth="1" min="4" max="4"/>
    <col width="70" customWidth="1" min="5" max="5"/>
  </cols>
  <sheetData>
    <row r="1">
      <c r="A1" s="1" t="inlineStr">
        <is>
          <t>Vollkosten-Rechner: Vertriebsmitarbeiter oder externes System</t>
        </is>
      </c>
    </row>
    <row r="2">
      <c r="A2" s="2" t="inlineStr">
        <is>
          <t>saleswise.io · Christoph Weingärtner, Neukunden-System 90 · Stand Oktober 2026</t>
        </is>
      </c>
    </row>
    <row r="4">
      <c r="A4" s="3" t="inlineStr">
        <is>
          <t>Vier Etappen zwischen der Entscheidung „Wir stellen jemanden ein“ und dem ersten qualifizierten Erstgespräch. Trag in Spalte D deine Einschätzung in Wochen ein; die Summe rechnet sich unten.</t>
        </is>
      </c>
    </row>
    <row r="5">
      <c r="A5" s="3" t="inlineStr">
        <is>
          <t>Belegt sind nur die Vakanzzeit und die Kündigungsfrist; die übrigen Spannen sind Einschätzungen aus dem Artikel, der unterm Strich auf fünf bis acht Monate kommt. Mit der vollen Vakanzzeit und drei Monaten Einarbeitung liegst du eher am oberen Ende.</t>
        </is>
      </c>
    </row>
    <row r="6">
      <c r="A6" s="4" t="inlineStr">
        <is>
          <t>Etappe</t>
        </is>
      </c>
      <c r="B6" s="4" t="inlineStr">
        <is>
          <t>Spanne laut Artikel</t>
        </is>
      </c>
      <c r="C6" s="4" t="inlineStr">
        <is>
          <t>Grundlage</t>
        </is>
      </c>
      <c r="D6" s="4" t="inlineStr">
        <is>
          <t>Deine Einschätzung in Wochen</t>
        </is>
      </c>
      <c r="E6" s="4" t="inlineStr">
        <is>
          <t>Hinweis</t>
        </is>
      </c>
    </row>
    <row r="7">
      <c r="A7" s="5" t="inlineStr">
        <is>
          <t>1. Stellenprofil und Anzeige</t>
        </is>
      </c>
      <c r="B7" s="5" t="inlineStr">
        <is>
          <t>1 bis 2 Wochen</t>
        </is>
      </c>
      <c r="C7" s="5" t="inlineStr">
        <is>
          <t>Einschätzung</t>
        </is>
      </c>
      <c r="D7" s="5" t="n"/>
      <c r="E7" s="5" t="inlineStr">
        <is>
          <t>Schneller, wenn klar ist, wen du suchst</t>
        </is>
      </c>
    </row>
    <row r="8">
      <c r="A8" s="5" t="inlineStr">
        <is>
          <t>2. Suche und Auswahl</t>
        </is>
      </c>
      <c r="B8" s="5" t="inlineStr">
        <is>
          <t>rund 22 Wochen (Vakanzzeit 156 Tage)</t>
        </is>
      </c>
      <c r="C8" s="5" t="inlineStr">
        <is>
          <t>Bundesagentur für Arbeit, Monatsbericht September 2026, alle gemeldeten Stellen, Stand Oktober 2026</t>
        </is>
      </c>
      <c r="D8" s="5" t="n"/>
      <c r="E8" s="5" t="inlineStr">
        <is>
          <t>Gemessen vom gewünschten Besetzungstermin bis zum Stellenabgang; 45,6 Prozent der im September abgemeldeten Stellen waren länger als drei Monate offen. Mit Personalberater schneller, aber teurer</t>
        </is>
      </c>
    </row>
    <row r="9">
      <c r="A9" s="5" t="inlineStr">
        <is>
          <t>3. Kündigungsfrist beim alten Arbeitgeber</t>
        </is>
      </c>
      <c r="B9" s="5" t="inlineStr">
        <is>
          <t>4 Wochen bis 7 Monate</t>
        </is>
      </c>
      <c r="C9" s="5" t="inlineStr">
        <is>
          <t>§ 622 BGB, Stand Oktober 2026</t>
        </is>
      </c>
      <c r="D9" s="5" t="n"/>
      <c r="E9" s="5" t="inlineStr">
        <is>
          <t>Mindestens vier Wochen zum Fünfzehnten oder zum Monatsende; vertraglich verlängerte Fristen kommen dazu</t>
        </is>
      </c>
    </row>
    <row r="10">
      <c r="A10" s="5" t="inlineStr">
        <is>
          <t>4. Einarbeitung bis zu den ersten eigenen qualifizierten Gesprächen</t>
        </is>
      </c>
      <c r="B10" s="5" t="inlineStr">
        <is>
          <t>8 bis 13 Wochen (zwei bis drei Monate)</t>
        </is>
      </c>
      <c r="C10" s="5" t="inlineStr">
        <is>
          <t>Einschätzung</t>
        </is>
      </c>
      <c r="D10" s="5" t="n"/>
      <c r="E10" s="5" t="inlineStr">
        <is>
          <t>Produkt, Zielkunden, Anlässe, CRM, Begleitung bei den ersten Gesprächen; volle Leistung nach rund sechs Monaten</t>
        </is>
      </c>
    </row>
    <row r="11">
      <c r="A11" s="5" t="inlineStr">
        <is>
          <t>Summe in Wochen</t>
        </is>
      </c>
      <c r="B11" s="5" t="inlineStr">
        <is>
          <t>5 bis 8 Monate (Einschätzung)</t>
        </is>
      </c>
      <c r="C11" s="5" t="n"/>
      <c r="D11" s="5">
        <f>SUM(D7:D10)</f>
        <v/>
      </c>
      <c r="E11" s="5" t="n"/>
    </row>
    <row r="12">
      <c r="A12" s="5" t="inlineStr">
        <is>
          <t>Summe in Monaten</t>
        </is>
      </c>
      <c r="B12" s="5" t="n"/>
      <c r="C12" s="5" t="n"/>
      <c r="D12" s="5">
        <f>IF(D11=0,"",ROUND(D11/4.33,1))</f>
        <v/>
      </c>
      <c r="E12" s="5" t="inlineStr">
        <is>
          <t>Wochen geteilt durch 4,33</t>
        </is>
      </c>
    </row>
    <row r="14">
      <c r="A14" s="3" t="inlineStr">
        <is>
          <t>Dazu kommt das Risiko, dass es in der Probezeit nicht passt. Die Probezeit darf höchstens sechs Monate dauern, mit einer Kündigungsfrist von zwei Wochen für beide Seiten (§ 622 Abs. 3 BGB). Dann beginnt die Uhr von vorn.</t>
        </is>
      </c>
    </row>
    <row r="15">
      <c r="A15" s="3" t="inlineStr">
        <is>
          <t>Zum Vergleich: Beim Neukunden-System 90 laufen die Wochen eins und zwei als Kickoff, Interviews und Einrichtung, ab Woche drei geht die erste Welle raus, und am Tag 90 steht der Garantie-Check (Stand Oktober 2026).</t>
        </is>
      </c>
    </row>
    <row r="16">
      <c r="A16" s="3" t="inlineStr">
        <is>
          <t>Ausführlich im Artikel: https://saleswise.io/blog/vertriebsmitarbeiter-kosten/ · Was sich auslagern lässt und was nicht: https://saleswise.io/blog/vertrieb-outsourcen/</t>
        </is>
      </c>
    </row>
  </sheetData>
  <autoFilter ref="A6:E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Christoph Weingärtner, saleswise.io</dc:creator>
  <dc:title xmlns:dc="http://purl.org/dc/elements/1.1/">Vollkosten-Rechner: Vertriebsmitarbeiter oder externes System</dc:title>
  <dcterms:created xmlns:dcterms="http://purl.org/dc/terms/" xmlns:xsi="http://www.w3.org/2001/XMLSchema-instance" xsi:type="dcterms:W3CDTF">2026-10-20T21:58:20Z</dcterms:created>
  <dcterms:modified xmlns:dcterms="http://purl.org/dc/terms/" xmlns:xsi="http://www.w3.org/2001/XMLSchema-instance" xsi:type="dcterms:W3CDTF">2026-10-20T21:58:20Z</dcterms:modified>
</cp:coreProperties>
</file>